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wcgovau.sharepoint.com/teams/group257c1ba/Shared Documents/General/_Awards inbox/Web publishing/sites/AM202099 AM202163 &amp; 65 - work value aged care sector/"/>
    </mc:Choice>
  </mc:AlternateContent>
  <xr:revisionPtr revIDLastSave="1" documentId="8_{A31950D9-4608-4E07-84C9-5EF129FCD0E0}" xr6:coauthVersionLast="47" xr6:coauthVersionMax="47" xr10:uidLastSave="{B2E3AB77-A59B-41B5-B870-3264C4BDB40C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J3" i="1"/>
  <c r="I6" i="1"/>
  <c r="I5" i="1"/>
  <c r="L6" i="1"/>
  <c r="L5" i="1"/>
  <c r="L4" i="1"/>
  <c r="L3" i="1"/>
  <c r="K6" i="1"/>
  <c r="K5" i="1"/>
  <c r="K4" i="1"/>
  <c r="H5" i="1"/>
  <c r="H6" i="1"/>
  <c r="H4" i="1"/>
  <c r="H3" i="1"/>
</calcChain>
</file>

<file path=xl/sharedStrings.xml><?xml version="1.0" encoding="utf-8"?>
<sst xmlns="http://schemas.openxmlformats.org/spreadsheetml/2006/main" count="66" uniqueCount="60">
  <si>
    <t>Aged Care
Nurses
Current</t>
  </si>
  <si>
    <t>Aged Care
Nurses
Proposed</t>
  </si>
  <si>
    <t>NSW
Public
Sector</t>
  </si>
  <si>
    <t>VIC
Public
Sector</t>
  </si>
  <si>
    <t>WA
Public
Sector</t>
  </si>
  <si>
    <t>EN pp1</t>
  </si>
  <si>
    <t>RN Level 1, PP 1</t>
  </si>
  <si>
    <t>NP pp1</t>
  </si>
  <si>
    <t xml:space="preserve">NSW: </t>
  </si>
  <si>
    <t>Vic.:</t>
  </si>
  <si>
    <t>Qld.:</t>
  </si>
  <si>
    <t>SA:</t>
  </si>
  <si>
    <t>[1]</t>
  </si>
  <si>
    <t>[2]</t>
  </si>
  <si>
    <t>AIN entry</t>
  </si>
  <si>
    <t>NA</t>
  </si>
  <si>
    <t>Tas.:</t>
  </si>
  <si>
    <t>NT:</t>
  </si>
  <si>
    <t>ACT:</t>
  </si>
  <si>
    <t>Notes:</t>
  </si>
  <si>
    <t>(a) EA for RNs and NPs</t>
  </si>
  <si>
    <t>(b) Rates are as adjusted by Nurses and Midwives Industrial Agreement Negotiations - Administrative Payment dated 27 September 2023</t>
  </si>
  <si>
    <t>(c) NP is at SRN Level 3</t>
  </si>
  <si>
    <t>Note: EA for ENs (other than mental health and Mothercraft) and AINs</t>
  </si>
  <si>
    <t xml:space="preserve">Public Health System Nurses' and Midwives (State) Award </t>
  </si>
  <si>
    <t>(see Schedule A Part B Monetary Rates Table 1 - Salaries)</t>
  </si>
  <si>
    <t>Nurses and Midwives (Victorian Public Sector) (Single Interest Employers) Enterprise Agreement 2020–2024</t>
  </si>
  <si>
    <t>(see Appendix 2 - Wages and Allowances)</t>
  </si>
  <si>
    <t>Nurses and Midwives (Queensland Health and Department of Education Certified Agreement (EB11) 2022</t>
  </si>
  <si>
    <t>(see Schedule 1 - Wage Rates)</t>
  </si>
  <si>
    <t>Nursing/Midwifery (South Australian Public Sector) Enterprise Agreement 2022</t>
  </si>
  <si>
    <t>(see Appendix 6 - Classification and Salaries)</t>
  </si>
  <si>
    <t>WA Health System - United Workers Union (WA) Enrolled Nurses, Assistants in Nursing, Aboriginal Health Workers, Ethnic Health Workers and Aboriginal Health Practitioners Industrial Agreement 2022</t>
  </si>
  <si>
    <t>WA Health System - Australian Nursing Federation - Registered Nurses, Midwives, Enrolled (Mental Health) and Enrolled (Mothercraft) Nurses - Industrial Agreement 2020</t>
  </si>
  <si>
    <t>Nurses and Midwives (Tasmanian State Service) Agreement 2019</t>
  </si>
  <si>
    <t>(see Schedule 1 - Salaries and Schedule 2 - Classification Descriptors)</t>
  </si>
  <si>
    <t>Northern Territory Public Sector Nurses and Midwives' 2022-2026 Enterprise Agreement</t>
  </si>
  <si>
    <t>(see Schedule 3 Salary Ranges and Allowances Table 1: Annual Rates of Pay)</t>
  </si>
  <si>
    <t>ACT Public Sector Nursing and Midwifery Enterprise Agreement 2020-2022</t>
  </si>
  <si>
    <t>[3]</t>
  </si>
  <si>
    <t>Fortnightly salaries divided by 2</t>
  </si>
  <si>
    <t>[4]</t>
  </si>
  <si>
    <t>(see cl 16 Salaries and Classifications)</t>
  </si>
  <si>
    <t>(see c 24 Classification Structure and Wages)</t>
  </si>
  <si>
    <t>(see Section C - Nursing and Midwifery Classifications and Pathways Enhancement, and Schedule 1)</t>
  </si>
  <si>
    <t>Annualised salaries multiplied by 6, divided by 313, (as per WORKPLACE RELATIONS REGULATIONS 2006 (SLI NO 52 OF 2006) - REG 2.7.5), rounded to 52.166</t>
  </si>
  <si>
    <t>Notes</t>
  </si>
  <si>
    <t>[1]–[3], [5]</t>
  </si>
  <si>
    <t>Qld
Public
Sector</t>
  </si>
  <si>
    <t>SA
Public
Sector</t>
  </si>
  <si>
    <t>Tas
Public
Sector</t>
  </si>
  <si>
    <t>NT
Public
Sector</t>
  </si>
  <si>
    <t>ACT
Public
Sector</t>
  </si>
  <si>
    <t>Note: [2], [3]</t>
  </si>
  <si>
    <t>Note: [1], [5]</t>
  </si>
  <si>
    <t>WA:</t>
  </si>
  <si>
    <t>[5]</t>
  </si>
  <si>
    <t>Annualised salaries divided by 52.1666, per clause 17</t>
  </si>
  <si>
    <t>[6]</t>
  </si>
  <si>
    <t>Annualised salaries divided by 260 multiplied by 10 divided by 2, per Department of Health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</si>
</sst>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theme="1"/>
      <name val="Helvetica"/>
      <family val="2"/>
    </font>
    <font>
      <b/>
      <sz val="11"/>
      <color rgb="FF000000"/>
      <name val="Helvetica"/>
      <family val="2"/>
    </font>
    <font>
      <i/>
      <sz val="11"/>
      <color theme="1"/>
      <name val="Helvetica"/>
      <family val="2"/>
    </font>
    <font>
      <i/>
      <sz val="11"/>
      <color indexed="8"/>
      <name val="Helvetica"/>
      <family val="2"/>
    </font>
    <font>
      <i/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top"/>
    </xf>
    <xf numFmtId="164" fontId="2" fillId="0" borderId="1" xfId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2" fillId="0" borderId="1" xfId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110" zoomScaleNormal="110" workbookViewId="0">
      <selection activeCell="E52" sqref="E52"/>
    </sheetView>
  </sheetViews>
  <sheetFormatPr defaultColWidth="10.83203125" defaultRowHeight="14" x14ac:dyDescent="0.35"/>
  <cols>
    <col min="1" max="1" width="17.1640625" style="1" customWidth="1"/>
    <col min="2" max="2" width="13.1640625" style="1" customWidth="1"/>
    <col min="3" max="3" width="11.6640625" style="1" bestFit="1" customWidth="1"/>
    <col min="4" max="4" width="4.1640625" style="1" customWidth="1"/>
    <col min="5" max="5" width="11.6640625" style="1" bestFit="1" customWidth="1"/>
    <col min="6" max="6" width="14" style="1" customWidth="1"/>
    <col min="7" max="8" width="11.6640625" style="1" bestFit="1" customWidth="1"/>
    <col min="9" max="9" width="14.33203125" style="1" customWidth="1"/>
    <col min="10" max="16384" width="10.83203125" style="1"/>
  </cols>
  <sheetData>
    <row r="1" spans="1:12" ht="42" x14ac:dyDescent="0.35">
      <c r="A1" s="6"/>
      <c r="B1" s="7" t="s">
        <v>0</v>
      </c>
      <c r="C1" s="7" t="s">
        <v>1</v>
      </c>
      <c r="D1" s="7"/>
      <c r="E1" s="7" t="s">
        <v>2</v>
      </c>
      <c r="F1" s="7" t="s">
        <v>3</v>
      </c>
      <c r="G1" s="7" t="s">
        <v>48</v>
      </c>
      <c r="H1" s="12" t="s">
        <v>49</v>
      </c>
      <c r="I1" s="7" t="s">
        <v>4</v>
      </c>
      <c r="J1" s="8" t="s">
        <v>50</v>
      </c>
      <c r="K1" s="8" t="s">
        <v>51</v>
      </c>
      <c r="L1" s="8" t="s">
        <v>52</v>
      </c>
    </row>
    <row r="2" spans="1:12" ht="14.5" x14ac:dyDescent="0.35">
      <c r="A2" s="13" t="s">
        <v>46</v>
      </c>
      <c r="B2" s="7"/>
      <c r="C2" s="7"/>
      <c r="D2" s="7"/>
      <c r="E2" s="7"/>
      <c r="F2" s="7"/>
      <c r="G2" s="14" t="s">
        <v>39</v>
      </c>
      <c r="H2" s="15" t="s">
        <v>41</v>
      </c>
      <c r="I2" s="14" t="s">
        <v>47</v>
      </c>
      <c r="J2" s="16" t="s">
        <v>58</v>
      </c>
      <c r="K2" s="16" t="s">
        <v>41</v>
      </c>
      <c r="L2" s="16" t="s">
        <v>41</v>
      </c>
    </row>
    <row r="3" spans="1:12" x14ac:dyDescent="0.35">
      <c r="A3" s="9" t="s">
        <v>14</v>
      </c>
      <c r="B3" s="2">
        <v>1074.3</v>
      </c>
      <c r="C3" s="2">
        <v>1197.9000000000001</v>
      </c>
      <c r="D3" s="2"/>
      <c r="E3" s="2">
        <v>964.7</v>
      </c>
      <c r="F3" s="10" t="s">
        <v>15</v>
      </c>
      <c r="G3" s="2">
        <v>1224.8499999999999</v>
      </c>
      <c r="H3" s="2">
        <f>55702/52.166</f>
        <v>1067.7836138481005</v>
      </c>
      <c r="I3" s="2">
        <v>1204.32</v>
      </c>
      <c r="J3" s="2">
        <f>57458/260*10/2</f>
        <v>1104.9615384615386</v>
      </c>
      <c r="K3" s="10" t="s">
        <v>15</v>
      </c>
      <c r="L3" s="2">
        <f>55927/52.166</f>
        <v>1072.0967680098149</v>
      </c>
    </row>
    <row r="4" spans="1:12" x14ac:dyDescent="0.35">
      <c r="A4" s="11" t="s">
        <v>5</v>
      </c>
      <c r="B4" s="2">
        <v>1165.4000000000001</v>
      </c>
      <c r="C4" s="2">
        <v>1376.5</v>
      </c>
      <c r="D4" s="2"/>
      <c r="E4" s="2">
        <v>1209.9000000000001</v>
      </c>
      <c r="F4" s="2">
        <v>1145.9000000000001</v>
      </c>
      <c r="G4" s="2">
        <v>1325.45</v>
      </c>
      <c r="H4" s="2">
        <f>62624/52.166</f>
        <v>1200.4754054364912</v>
      </c>
      <c r="I4" s="2">
        <v>1330.25</v>
      </c>
      <c r="J4" s="2">
        <f>63083/260*10/2</f>
        <v>1213.1346153846155</v>
      </c>
      <c r="K4" s="2">
        <f>67263/52.166</f>
        <v>1289.4030594640187</v>
      </c>
      <c r="L4" s="2">
        <f>65934/52.166</f>
        <v>1263.9266955488249</v>
      </c>
    </row>
    <row r="5" spans="1:12" x14ac:dyDescent="0.35">
      <c r="A5" s="11" t="s">
        <v>6</v>
      </c>
      <c r="B5" s="2">
        <v>1246.8</v>
      </c>
      <c r="C5" s="2">
        <v>1472.6</v>
      </c>
      <c r="D5" s="2"/>
      <c r="E5" s="2">
        <v>1342.5</v>
      </c>
      <c r="F5" s="2">
        <v>1298.5999999999999</v>
      </c>
      <c r="G5" s="2">
        <v>1539.75</v>
      </c>
      <c r="H5" s="2">
        <f>70535/52.166</f>
        <v>1352.125905762374</v>
      </c>
      <c r="I5" s="2">
        <f>75957/52.1666</f>
        <v>1456.0465891969191</v>
      </c>
      <c r="J5" s="2">
        <f>69835/260*10/2</f>
        <v>1342.9807692307693</v>
      </c>
      <c r="K5" s="2">
        <f>76035/52.166</f>
        <v>1457.5585630487292</v>
      </c>
      <c r="L5" s="2">
        <f>72698/52.166</f>
        <v>1393.5896944369897</v>
      </c>
    </row>
    <row r="6" spans="1:12" x14ac:dyDescent="0.35">
      <c r="A6" s="11" t="s">
        <v>7</v>
      </c>
      <c r="B6" s="2">
        <v>1919</v>
      </c>
      <c r="C6" s="2">
        <v>2266.5</v>
      </c>
      <c r="D6" s="2"/>
      <c r="E6" s="2">
        <v>2598.6</v>
      </c>
      <c r="F6" s="2">
        <v>2546.5</v>
      </c>
      <c r="G6" s="2">
        <v>2777.25</v>
      </c>
      <c r="H6" s="2">
        <f>124589/52.166</f>
        <v>2388.3180615726719</v>
      </c>
      <c r="I6" s="2">
        <f>125260/52.1666</f>
        <v>2401.1532283108349</v>
      </c>
      <c r="J6" s="2">
        <f>125874/260*10/2</f>
        <v>2420.6538461538462</v>
      </c>
      <c r="K6" s="2">
        <f>141168/52.166</f>
        <v>2706.1304297818506</v>
      </c>
      <c r="L6" s="2">
        <f>140121/52.166</f>
        <v>2686.0598857493387</v>
      </c>
    </row>
    <row r="8" spans="1:12" x14ac:dyDescent="0.35">
      <c r="A8" s="3" t="s">
        <v>8</v>
      </c>
      <c r="B8" s="1" t="s">
        <v>24</v>
      </c>
    </row>
    <row r="9" spans="1:12" x14ac:dyDescent="0.35">
      <c r="A9" s="3"/>
      <c r="B9" s="1" t="s">
        <v>25</v>
      </c>
    </row>
    <row r="10" spans="1:12" x14ac:dyDescent="0.35">
      <c r="A10" s="3"/>
    </row>
    <row r="11" spans="1:12" x14ac:dyDescent="0.35">
      <c r="A11" s="3" t="s">
        <v>9</v>
      </c>
      <c r="B11" s="4" t="s">
        <v>26</v>
      </c>
    </row>
    <row r="12" spans="1:12" x14ac:dyDescent="0.35">
      <c r="A12" s="3"/>
      <c r="B12" s="4" t="s">
        <v>27</v>
      </c>
    </row>
    <row r="13" spans="1:12" x14ac:dyDescent="0.35">
      <c r="A13" s="3"/>
      <c r="B13" s="4"/>
    </row>
    <row r="14" spans="1:12" x14ac:dyDescent="0.35">
      <c r="A14" s="3" t="s">
        <v>10</v>
      </c>
      <c r="B14" s="4" t="s">
        <v>28</v>
      </c>
    </row>
    <row r="15" spans="1:12" x14ac:dyDescent="0.35">
      <c r="A15" s="3"/>
      <c r="B15" s="4" t="s">
        <v>29</v>
      </c>
    </row>
    <row r="16" spans="1:12" x14ac:dyDescent="0.35">
      <c r="A16" s="3"/>
      <c r="B16" s="4"/>
    </row>
    <row r="17" spans="1:6" x14ac:dyDescent="0.35">
      <c r="A17" s="3" t="s">
        <v>11</v>
      </c>
      <c r="B17" s="4" t="s">
        <v>30</v>
      </c>
    </row>
    <row r="18" spans="1:6" x14ac:dyDescent="0.35">
      <c r="A18" s="3"/>
      <c r="B18" s="4" t="s">
        <v>31</v>
      </c>
    </row>
    <row r="19" spans="1:6" x14ac:dyDescent="0.35">
      <c r="A19" s="3"/>
      <c r="B19" s="4"/>
    </row>
    <row r="20" spans="1:6" x14ac:dyDescent="0.35">
      <c r="A20" s="3" t="s">
        <v>55</v>
      </c>
      <c r="B20" s="4" t="s">
        <v>33</v>
      </c>
    </row>
    <row r="21" spans="1:6" ht="14.5" x14ac:dyDescent="0.35">
      <c r="A21" s="3"/>
      <c r="B21" s="4" t="s">
        <v>42</v>
      </c>
      <c r="F21" s="18" t="s">
        <v>54</v>
      </c>
    </row>
    <row r="22" spans="1:6" ht="14.5" x14ac:dyDescent="0.35">
      <c r="A22" s="3"/>
      <c r="B22" s="4"/>
      <c r="F22" s="17"/>
    </row>
    <row r="23" spans="1:6" x14ac:dyDescent="0.35">
      <c r="A23" s="5"/>
      <c r="B23" s="1" t="s">
        <v>32</v>
      </c>
    </row>
    <row r="24" spans="1:6" ht="14.5" x14ac:dyDescent="0.35">
      <c r="A24" s="5"/>
      <c r="B24" s="1" t="s">
        <v>43</v>
      </c>
      <c r="F24" s="18" t="s">
        <v>53</v>
      </c>
    </row>
    <row r="25" spans="1:6" x14ac:dyDescent="0.35">
      <c r="A25" s="5"/>
    </row>
    <row r="26" spans="1:6" x14ac:dyDescent="0.35">
      <c r="A26" s="5" t="s">
        <v>16</v>
      </c>
      <c r="B26" s="1" t="s">
        <v>34</v>
      </c>
    </row>
    <row r="27" spans="1:6" x14ac:dyDescent="0.35">
      <c r="A27" s="5"/>
      <c r="B27" s="1" t="s">
        <v>35</v>
      </c>
    </row>
    <row r="28" spans="1:6" x14ac:dyDescent="0.35">
      <c r="A28" s="5"/>
    </row>
    <row r="29" spans="1:6" x14ac:dyDescent="0.35">
      <c r="A29" s="5" t="s">
        <v>17</v>
      </c>
      <c r="B29" s="1" t="s">
        <v>36</v>
      </c>
    </row>
    <row r="30" spans="1:6" x14ac:dyDescent="0.35">
      <c r="A30" s="5"/>
      <c r="B30" s="1" t="s">
        <v>37</v>
      </c>
    </row>
    <row r="31" spans="1:6" x14ac:dyDescent="0.35">
      <c r="A31" s="5"/>
    </row>
    <row r="32" spans="1:6" x14ac:dyDescent="0.35">
      <c r="A32" s="5" t="s">
        <v>18</v>
      </c>
      <c r="B32" s="1" t="s">
        <v>38</v>
      </c>
    </row>
    <row r="33" spans="1:2" x14ac:dyDescent="0.35">
      <c r="B33" s="1" t="s">
        <v>44</v>
      </c>
    </row>
    <row r="36" spans="1:2" x14ac:dyDescent="0.35">
      <c r="A36" s="19" t="s">
        <v>12</v>
      </c>
      <c r="B36" s="1" t="s">
        <v>19</v>
      </c>
    </row>
    <row r="37" spans="1:2" x14ac:dyDescent="0.35">
      <c r="B37" s="1" t="s">
        <v>20</v>
      </c>
    </row>
    <row r="38" spans="1:2" x14ac:dyDescent="0.35">
      <c r="B38" s="1" t="s">
        <v>21</v>
      </c>
    </row>
    <row r="39" spans="1:2" x14ac:dyDescent="0.35">
      <c r="B39" s="1" t="s">
        <v>22</v>
      </c>
    </row>
    <row r="41" spans="1:2" x14ac:dyDescent="0.35">
      <c r="A41" s="19" t="s">
        <v>13</v>
      </c>
      <c r="B41" s="1" t="s">
        <v>23</v>
      </c>
    </row>
    <row r="43" spans="1:2" x14ac:dyDescent="0.35">
      <c r="A43" s="19" t="s">
        <v>39</v>
      </c>
      <c r="B43" s="1" t="s">
        <v>40</v>
      </c>
    </row>
    <row r="45" spans="1:2" x14ac:dyDescent="0.35">
      <c r="A45" s="19" t="s">
        <v>41</v>
      </c>
      <c r="B45" s="1" t="s">
        <v>45</v>
      </c>
    </row>
    <row r="47" spans="1:2" x14ac:dyDescent="0.35">
      <c r="A47" s="19" t="s">
        <v>56</v>
      </c>
      <c r="B47" s="1" t="s">
        <v>57</v>
      </c>
    </row>
    <row r="49" spans="1:2" x14ac:dyDescent="0.35">
      <c r="A49" s="19" t="s">
        <v>58</v>
      </c>
      <c r="B49" s="1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44215e-42a6-4a4f-905a-200d92c3b38f">
      <Value>337</Value>
      <Value>21</Value>
    </TaxCatchAll>
    <CPDCMajorCase xmlns="53a98cf3-46d4-4466-8023-bde65c48be9a">false</CPDCMajorCase>
    <CPDCDescription xmlns="53a98cf3-46d4-4466-8023-bde65c48be9a">Amended comparison with State public sector nursing rates</CPDCDescription>
    <c698d8f70c4b42a59d5b70e3a089c842 xmlns="53a98cf3-46d4-4466-8023-bde65c48be9a">
      <Terms xmlns="http://schemas.microsoft.com/office/infopath/2007/PartnerControls"/>
    </c698d8f70c4b42a59d5b70e3a089c842>
    <CPDCSystemMessage xmlns="cd44215e-42a6-4a4f-905a-200d92c3b38f">Document published</CPDCSystemMessage>
    <l1c543b892b64715b70e78478f3e6f40 xmlns="cd44215e-42a6-4a4f-905a-200d92c3b38f">
      <Terms xmlns="http://schemas.microsoft.com/office/infopath/2007/PartnerControls"/>
    </l1c543b892b64715b70e78478f3e6f40>
    <md082139e7c749679a296d6bb5641e77 xmlns="53a98cf3-46d4-4466-8023-bde65c48be9a">
      <Terms xmlns="http://schemas.microsoft.com/office/infopath/2007/PartnerControls"/>
    </md082139e7c749679a296d6bb5641e77>
    <CPDCPublishedDate xmlns="53a98cf3-46d4-4466-8023-bde65c48be9a">2023-12-18T04:25:06+00:00</CPDCPublishedDate>
    <CPDCCaseName xmlns="53a98cf3-46d4-4466-8023-bde65c48be9a" xsi:nil="true"/>
    <CPDCTargetLocations xmlns="53a98cf3-46d4-4466-8023-bde65c48be9a">blob|/$web/documents/sites/work-value-aged-care/am202099-63-65-sub-anmf-141223.xlsx</CPDCTargetLocations>
    <CaseHQCreatedDate xmlns="53a98cf3-46d4-4466-8023-bde65c48be9a" xsi:nil="true"/>
    <CPDCAwardTitle xmlns="53a98cf3-46d4-4466-8023-bde65c48be9a" xsi:nil="true"/>
    <CaseHQLastModifiedDate xmlns="53a98cf3-46d4-4466-8023-bde65c48be9a" xsi:nil="true"/>
    <CPDCOrganisation xmlns="53a98cf3-46d4-4466-8023-bde65c48be9a">Australian Nursing and Midwifery Federation</CPDCOrganisation>
    <da0712ef59e24bedacda463dfcd14c1d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Ready for Publishing</TermName>
          <TermId xmlns="http://schemas.microsoft.com/office/infopath/2007/PartnerControls">a509f4e6-f539-4152-8128-8485d03b17b6</TermId>
        </TermInfo>
      </Terms>
    </da0712ef59e24bedacda463dfcd14c1d>
    <CPDCDocumentDate xmlns="53a98cf3-46d4-4466-8023-bde65c48be9a">2023-12-14T13:00:00+00:00</CPDCDocumentDate>
    <CPDCAwardID xmlns="53a98cf3-46d4-4466-8023-bde65c48be9a" xsi:nil="true"/>
    <g42197faab784ee7b26608eedd7ac8f6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 and Information</TermName>
          <TermId xmlns="http://schemas.microsoft.com/office/infopath/2007/PartnerControls">c9543048-54b0-4985-b100-d06507b69b98</TermId>
        </TermInfo>
      </Terms>
    </g42197faab784ee7b26608eedd7ac8f6>
    <CPDCCaseNumber xmlns="53a98cf3-46d4-4466-8023-bde65c48be9a">AM2020/99, AM2021/63, AM2021/65</CPDCCaseNumber>
    <CPDCSubject xmlns="53a98cf3-46d4-4466-8023-bde65c48be9a" xsi:nil="true"/>
    <CaseHQSourceDocPath xmlns="53a98cf3-46d4-4466-8023-bde65c48be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earch and Information Document" ma:contentTypeID="0x010100E24154AD03135D4C87958BD74C4E26F305002EEE783C9C48DD4E820A6A5D57045EAD" ma:contentTypeVersion="26" ma:contentTypeDescription="" ma:contentTypeScope="" ma:versionID="b545c0ef477b0af25df1efe118d32661">
  <xsd:schema xmlns:xsd="http://www.w3.org/2001/XMLSchema" xmlns:xs="http://www.w3.org/2001/XMLSchema" xmlns:p="http://schemas.microsoft.com/office/2006/metadata/properties" xmlns:ns2="53a98cf3-46d4-4466-8023-bde65c48be9a" xmlns:ns3="cd44215e-42a6-4a4f-905a-200d92c3b38f" xmlns:ns4="b92bba32-020d-4c4e-9256-bd94760841ba" targetNamespace="http://schemas.microsoft.com/office/2006/metadata/properties" ma:root="true" ma:fieldsID="772aed73957296fff85dd67816072f19" ns2:_="" ns3:_="" ns4:_="">
    <xsd:import namespace="53a98cf3-46d4-4466-8023-bde65c48be9a"/>
    <xsd:import namespace="cd44215e-42a6-4a4f-905a-200d92c3b38f"/>
    <xsd:import namespace="b92bba32-020d-4c4e-9256-bd94760841ba"/>
    <xsd:element name="properties">
      <xsd:complexType>
        <xsd:sequence>
          <xsd:element name="documentManagement">
            <xsd:complexType>
              <xsd:all>
                <xsd:element ref="ns2:CPDCTargetLocations" minOccurs="0"/>
                <xsd:element ref="ns2:g42197faab784ee7b26608eedd7ac8f6" minOccurs="0"/>
                <xsd:element ref="ns3:TaxCatchAll" minOccurs="0"/>
                <xsd:element ref="ns3:TaxCatchAllLabel" minOccurs="0"/>
                <xsd:element ref="ns2:da0712ef59e24bedacda463dfcd14c1d" minOccurs="0"/>
                <xsd:element ref="ns2:CPDCSubject" minOccurs="0"/>
                <xsd:element ref="ns2:CPDCDescription" minOccurs="0"/>
                <xsd:element ref="ns2:CPDCPublishedDate" minOccurs="0"/>
                <xsd:element ref="ns2:CaseHQSourceDocPath" minOccurs="0"/>
                <xsd:element ref="ns2:CaseHQCreatedDate" minOccurs="0"/>
                <xsd:element ref="ns2:CaseHQLastModifiedDate" minOccurs="0"/>
                <xsd:element ref="ns2:CPDCDocumentDate" minOccurs="0"/>
                <xsd:element ref="ns2:CPDCCaseNumber" minOccurs="0"/>
                <xsd:element ref="ns2:CPDCCaseName" minOccurs="0"/>
                <xsd:element ref="ns2:CPDCAwardID" minOccurs="0"/>
                <xsd:element ref="ns2:CPDCAwardTitle" minOccurs="0"/>
                <xsd:element ref="ns2:c698d8f70c4b42a59d5b70e3a089c842" minOccurs="0"/>
                <xsd:element ref="ns2:CPDCMajorCase" minOccurs="0"/>
                <xsd:element ref="ns2:md082139e7c749679a296d6bb5641e77" minOccurs="0"/>
                <xsd:element ref="ns3:l1c543b892b64715b70e78478f3e6f40" minOccurs="0"/>
                <xsd:element ref="ns3:CPDCSystemMessage" minOccurs="0"/>
                <xsd:element ref="ns4:MediaServiceMetadata" minOccurs="0"/>
                <xsd:element ref="ns4:MediaServiceFastMetadata" minOccurs="0"/>
                <xsd:element ref="ns2:CPDCOrganisation" minOccurs="0"/>
                <xsd:element ref="ns3:SharedWithUsers" minOccurs="0"/>
                <xsd:element ref="ns3:SharedWithDetail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8cf3-46d4-4466-8023-bde65c48be9a" elementFormDefault="qualified">
    <xsd:import namespace="http://schemas.microsoft.com/office/2006/documentManagement/types"/>
    <xsd:import namespace="http://schemas.microsoft.com/office/infopath/2007/PartnerControls"/>
    <xsd:element name="CPDCTargetLocations" ma:index="8" nillable="true" ma:displayName="Target Locations" ma:description="Comma separated list of target locations." ma:hidden="true" ma:internalName="CPDCTargetLocations" ma:readOnly="false">
      <xsd:simpleType>
        <xsd:restriction base="dms:Note"/>
      </xsd:simpleType>
    </xsd:element>
    <xsd:element name="g42197faab784ee7b26608eedd7ac8f6" ma:index="9" nillable="true" ma:taxonomy="true" ma:internalName="g42197faab784ee7b26608eedd7ac8f6" ma:taxonomyFieldName="CPDCDocumentType" ma:displayName="Document Type" ma:default="" ma:fieldId="{042197fa-ab78-4ee7-b266-08eedd7ac8f6}" ma:sspId="4658db66-41a3-4219-addb-111cf97eed8d" ma:termSetId="65af298c-23f7-4a95-ab35-95827e112d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0712ef59e24bedacda463dfcd14c1d" ma:index="13" nillable="true" ma:taxonomy="true" ma:internalName="da0712ef59e24bedacda463dfcd14c1d" ma:taxonomyFieldName="CPDCPublishingStatus" ma:displayName="Publishing Status" ma:default="3;#Draft|b86426c8-0d59-41ec-aa6c-a33241926b9e" ma:fieldId="{da0712ef-59e2-4bed-acda-463dfcd14c1d}" ma:sspId="4658db66-41a3-4219-addb-111cf97eed8d" ma:termSetId="d9e369d8-2349-4275-854f-8d83c27d65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ubject" ma:index="15" nillable="true" ma:displayName="Document Subject" ma:description="This will also be the Comments field as used in endpoints." ma:internalName="CPDCSubject">
      <xsd:simpleType>
        <xsd:restriction base="dms:Text">
          <xsd:maxLength value="255"/>
        </xsd:restriction>
      </xsd:simpleType>
    </xsd:element>
    <xsd:element name="CPDCDescription" ma:index="16" nillable="true" ma:displayName="Document Description" ma:internalName="CPDCDescription">
      <xsd:simpleType>
        <xsd:restriction base="dms:Note">
          <xsd:maxLength value="255"/>
        </xsd:restriction>
      </xsd:simpleType>
    </xsd:element>
    <xsd:element name="CPDCPublishedDate" ma:index="17" nillable="true" ma:displayName="Published Date" ma:format="DateOnly" ma:internalName="CPDCPublishedDate">
      <xsd:simpleType>
        <xsd:restriction base="dms:DateTime"/>
      </xsd:simpleType>
    </xsd:element>
    <xsd:element name="CaseHQSourceDocPath" ma:index="18" nillable="true" ma:displayName="CaseHQ Source Doc Path" ma:hidden="true" ma:internalName="CaseHQSourceDocPath">
      <xsd:simpleType>
        <xsd:restriction base="dms:Note"/>
      </xsd:simpleType>
    </xsd:element>
    <xsd:element name="CaseHQCreatedDate" ma:index="19" nillable="true" ma:displayName="CaseHQ Created Date" ma:format="DateTime" ma:hidden="true" ma:internalName="CaseHQCreatedDate" ma:readOnly="false">
      <xsd:simpleType>
        <xsd:restriction base="dms:DateTime"/>
      </xsd:simpleType>
    </xsd:element>
    <xsd:element name="CaseHQLastModifiedDate" ma:index="20" nillable="true" ma:displayName="CaseHQ Last Modified Date" ma:format="DateTime" ma:hidden="true" ma:internalName="CaseHQLastModifiedDate" ma:readOnly="false">
      <xsd:simpleType>
        <xsd:restriction base="dms:DateTime"/>
      </xsd:simpleType>
    </xsd:element>
    <xsd:element name="CPDCDocumentDate" ma:index="21" nillable="true" ma:displayName="Document Date" ma:format="DateOnly" ma:internalName="CPDCDocumentDate">
      <xsd:simpleType>
        <xsd:restriction base="dms:DateTime"/>
      </xsd:simpleType>
    </xsd:element>
    <xsd:element name="CPDCCaseNumber" ma:index="22" nillable="true" ma:displayName="Case Number" ma:description="Comma separated list of case numbers." ma:internalName="CPDCCaseNumber">
      <xsd:simpleType>
        <xsd:restriction base="dms:Text">
          <xsd:maxLength value="255"/>
        </xsd:restriction>
      </xsd:simpleType>
    </xsd:element>
    <xsd:element name="CPDCCaseName" ma:index="23" nillable="true" ma:displayName="Case Name" ma:internalName="CPDCCaseName">
      <xsd:simpleType>
        <xsd:restriction base="dms:Text">
          <xsd:maxLength value="255"/>
        </xsd:restriction>
      </xsd:simpleType>
    </xsd:element>
    <xsd:element name="CPDCAwardID" ma:index="24" nillable="true" ma:displayName="Award ID" ma:internalName="CPDCAwardID">
      <xsd:simpleType>
        <xsd:restriction base="dms:Text">
          <xsd:maxLength value="255"/>
        </xsd:restriction>
      </xsd:simpleType>
    </xsd:element>
    <xsd:element name="CPDCAwardTitle" ma:index="25" nillable="true" ma:displayName="Award Title" ma:internalName="CPDCAwardTitle">
      <xsd:simpleType>
        <xsd:restriction base="dms:Text">
          <xsd:maxLength value="255"/>
        </xsd:restriction>
      </xsd:simpleType>
    </xsd:element>
    <xsd:element name="c698d8f70c4b42a59d5b70e3a089c842" ma:index="26" nillable="true" ma:taxonomy="true" ma:internalName="c698d8f70c4b42a59d5b70e3a089c842" ma:taxonomyFieldName="CPDCMembers" ma:displayName="Members" ma:default="" ma:fieldId="{c698d8f7-0c4b-42a5-9d5b-70e3a089c842}" ma:taxonomyMulti="true" ma:sspId="4658db66-41a3-4219-addb-111cf97eed8d" ma:termSetId="03080a6b-cfda-4d72-8c24-ec10c113a5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MajorCase" ma:index="28" nillable="true" ma:displayName="Major Case" ma:default="0" ma:internalName="CPDCMajorCase">
      <xsd:simpleType>
        <xsd:restriction base="dms:Boolean"/>
      </xsd:simpleType>
    </xsd:element>
    <xsd:element name="md082139e7c749679a296d6bb5641e77" ma:index="29" nillable="true" ma:taxonomy="true" ma:internalName="md082139e7c749679a296d6bb5641e77" ma:taxonomyFieldName="CPDCCaseType" ma:displayName="Case Type" ma:default="" ma:fieldId="{6d082139-e7c7-4967-9a29-6d6bb5641e77}" ma:sspId="4658db66-41a3-4219-addb-111cf97eed8d" ma:termSetId="09e71bd5-246c-4b8c-a4c6-2325b27bae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Organisation" ma:index="36" nillable="true" ma:displayName="Party or organisation" ma:internalName="CPDCOrganis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215e-42a6-4a4f-905a-200d92c3b38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0fae390-ee78-46f1-9114-a83269485458}" ma:internalName="TaxCatchAll" ma:showField="CatchAllData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0fae390-ee78-46f1-9114-a83269485458}" ma:internalName="TaxCatchAllLabel" ma:readOnly="true" ma:showField="CatchAllDataLabel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c543b892b64715b70e78478f3e6f40" ma:index="31" nillable="true" ma:taxonomy="true" ma:internalName="l1c543b892b64715b70e78478f3e6f40" ma:taxonomyFieldName="CPDCTopic" ma:displayName="Topic" ma:default="" ma:fieldId="{51c543b8-92b6-4715-b70e-78478f3e6f40}" ma:taxonomyMulti="true" ma:sspId="4658db66-41a3-4219-addb-111cf97eed8d" ma:termSetId="b2094497-27ff-41a0-8237-791a2634c7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ystemMessage" ma:index="33" nillable="true" ma:displayName="System Message" ma:hidden="true" ma:internalName="CPDCSystemMessage" ma:readOnly="false">
      <xsd:simpleType>
        <xsd:restriction base="dms:Note"/>
      </xsd:simple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bba32-020d-4c4e-9256-bd9476084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A7B59-75D4-40E0-9520-6777E958E5E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30edde2-784c-43c5-9c58-22d6dcf27cc2"/>
    <ds:schemaRef ds:uri="http://purl.org/dc/terms/"/>
    <ds:schemaRef ds:uri="f3b3f874-a0a5-4721-a33e-3bb726cd30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3E82AE-EAD5-42A3-B8C3-69A5DA0515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4363EE-71EA-4133-BE81-85BDB16FE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Amended comparison with State public sector nursing rates</dc:title>
  <dc:subject>Work value case – Aged care industry</dc:subject>
  <dc:creator>Australian Nursing and Midwifery Federation</dc:creator>
  <dc:description/>
  <cp:lastModifiedBy>Hugh Boulton</cp:lastModifiedBy>
  <dcterms:created xsi:type="dcterms:W3CDTF">2023-12-14T02:44:53Z</dcterms:created>
  <dcterms:modified xsi:type="dcterms:W3CDTF">2023-12-18T04:43:07Z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0x010100E24154AD03135D4C87958BD74C4E26F305002EEE783C9C48DD4E820A6A5D57045EAD</vt:lpwstr>
  </property>
  <property fmtid="{D5CDD505-2E9C-101B-9397-08002B2CF9AE}" pid="3" name="CPDCDocumentType">
    <vt:lpwstr>21;#Research and Information|c9543048-54b0-4985-b100-d06507b69b98</vt:lpwstr>
  </property>
  <property fmtid="{D5CDD505-2E9C-101B-9397-08002B2CF9AE}" pid="4" name="CPDCMembers">
    <vt:lpwstr/>
  </property>
  <property fmtid="{D5CDD505-2E9C-101B-9397-08002B2CF9AE}" pid="5" name="CPDCTopic">
    <vt:lpwstr/>
  </property>
  <property fmtid="{D5CDD505-2E9C-101B-9397-08002B2CF9AE}" pid="6" name="CPDCPublishingStatus">
    <vt:lpwstr>337;#Ready for Publishing|a509f4e6-f539-4152-8128-8485d03b17b6</vt:lpwstr>
  </property>
  <property fmtid="{D5CDD505-2E9C-101B-9397-08002B2CF9AE}" pid="7" name="CPDCCaseType">
    <vt:lpwstr/>
  </property>
</Properties>
</file>